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8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4" i="1" l="1"/>
  <c r="D5" i="1"/>
  <c r="C5" i="1"/>
  <c r="G5" i="1" l="1"/>
  <c r="F5" i="1"/>
  <c r="E5" i="1"/>
  <c r="B5" i="1" l="1"/>
</calcChain>
</file>

<file path=xl/sharedStrings.xml><?xml version="1.0" encoding="utf-8"?>
<sst xmlns="http://schemas.openxmlformats.org/spreadsheetml/2006/main" count="37" uniqueCount="36">
  <si>
    <t>参与培训
学员人数</t>
    <phoneticPr fontId="1" type="noConversion"/>
  </si>
  <si>
    <t>自动核算项</t>
    <phoneticPr fontId="1" type="noConversion"/>
  </si>
  <si>
    <t>所在楼栋系数表</t>
    <phoneticPr fontId="1" type="noConversion"/>
  </si>
  <si>
    <t>常用设施价值表
(桌椅及主要设备)</t>
    <phoneticPr fontId="1" type="noConversion"/>
  </si>
  <si>
    <t>举办培训
总单元数</t>
    <phoneticPr fontId="1" type="noConversion"/>
  </si>
  <si>
    <t>占用房屋
租金
（元）</t>
    <phoneticPr fontId="1" type="noConversion"/>
  </si>
  <si>
    <t>使用设备
折旧费
（元）</t>
    <phoneticPr fontId="1" type="noConversion"/>
  </si>
  <si>
    <t>电费
（元）</t>
    <phoneticPr fontId="1" type="noConversion"/>
  </si>
  <si>
    <t>水费
（元）</t>
    <phoneticPr fontId="1" type="noConversion"/>
  </si>
  <si>
    <t>供暖季
燃气费
（元）</t>
    <phoneticPr fontId="1" type="noConversion"/>
  </si>
  <si>
    <t>拟占用房屋
使用面积
（后附地址）
（平方米）</t>
    <phoneticPr fontId="1" type="noConversion"/>
  </si>
  <si>
    <t>上年度人均
日耗电金额
（元）</t>
    <phoneticPr fontId="1" type="noConversion"/>
  </si>
  <si>
    <t>上年度人均
日耗水金额
（元）</t>
    <phoneticPr fontId="1" type="noConversion"/>
  </si>
  <si>
    <t>上年度供暖季人均日耗气金额(元)</t>
    <phoneticPr fontId="1" type="noConversion"/>
  </si>
  <si>
    <t>拟使用设施价值
(独立设备名后附,以资产帐为准)
（元）</t>
    <phoneticPr fontId="1" type="noConversion"/>
  </si>
  <si>
    <t>所在楼栋系数
(按下表填写核验)</t>
    <phoneticPr fontId="1" type="noConversion"/>
  </si>
  <si>
    <t>举办者负责填写项</t>
    <phoneticPr fontId="1" type="noConversion"/>
  </si>
  <si>
    <t>资产处核验填写项</t>
    <phoneticPr fontId="1" type="noConversion"/>
  </si>
  <si>
    <t>举办单位名称
（举办者必填项）</t>
    <phoneticPr fontId="1" type="noConversion"/>
  </si>
  <si>
    <t>培训学员名单
（举办者应附项）</t>
    <phoneticPr fontId="1" type="noConversion"/>
  </si>
  <si>
    <t>需另附（作为参与培训学员人数支撑）</t>
    <phoneticPr fontId="1" type="noConversion"/>
  </si>
  <si>
    <t>培训起止日期（举办者必填项）
（需另附：单元数计算说明）</t>
    <phoneticPr fontId="1" type="noConversion"/>
  </si>
  <si>
    <t>其中:占用供暖季单元数</t>
    <phoneticPr fontId="1" type="noConversion"/>
  </si>
  <si>
    <t>举办校内培训
项目名称</t>
    <phoneticPr fontId="1" type="noConversion"/>
  </si>
  <si>
    <t>举办培训单元数(注1)</t>
    <phoneticPr fontId="1" type="noConversion"/>
  </si>
  <si>
    <t>拟使用独立设备名称（资产号）
（举办者必填项）</t>
    <phoneticPr fontId="1" type="noConversion"/>
  </si>
  <si>
    <t>拟占用房屋地址
（举办者必填项）</t>
    <phoneticPr fontId="1" type="noConversion"/>
  </si>
  <si>
    <t>占用国资
成本合计
（元）</t>
    <phoneticPr fontId="1" type="noConversion"/>
  </si>
  <si>
    <t>所在楼栋单位建筑面积月租金（元）
(按下表填写核验)</t>
    <phoneticPr fontId="1" type="noConversion"/>
  </si>
  <si>
    <t>所在楼栋单位
建筑面积月租金表</t>
    <phoneticPr fontId="1" type="noConversion"/>
  </si>
  <si>
    <t>普通教室（80座及以下）：6万元，普通教室（120-140座）：8.5万元，普通教室（180-240座）：11万元，智慧教室：55万元。
语音室（80座）：90万元。
图书信息楼报告厅：180万元，广学楼报告厅：260万元，浩学楼报告厅：95万元，文化文堂：120万元。
计算机房：按所在机房电脑座位总数×1.1万元，计算拟占用机房设施价值。学生宿舍（不区分四人间六人间）1万元。</t>
    <phoneticPr fontId="1" type="noConversion"/>
  </si>
  <si>
    <t>敦品楼84.33元，励学楼88.77元，广学楼107.41元，浩学楼88.77元，瀚学楼88.77元，博智楼72.1元，博闻楼79.89元，博远楼112.78元，教学实习楼84.33元，微电子楼84.33元，静学楼79.89元，图书信息楼107.41元，学生服务楼84.33元，国教中心楼111.85元，齐斋54.33元，德斋49.9元，慧斋52.4元，悦斋52.4元，雅斋52.4元，馨斋52.4元。</t>
    <phoneticPr fontId="1" type="noConversion"/>
  </si>
  <si>
    <t>敦品楼1.636，励学楼1.848，广学楼1.697，浩学楼2.077，瀚学楼2.041，博智楼1.307，博闻楼1.493，博远楼1.702，教学实习楼1.338，微电子楼1.222，静学楼1.837，图书信息楼1.621，学生服务楼1.513，国教中心楼1.597，齐斋1.323，德斋1.318，慧斋7.712，悦斋1.676，雅斋1.736，馨斋1.807</t>
    <phoneticPr fontId="1" type="noConversion"/>
  </si>
  <si>
    <t>2021举办校内培训所涉国资成本占用核算表（算法模板）</t>
    <phoneticPr fontId="1" type="noConversion"/>
  </si>
  <si>
    <r>
      <t>备注：（8、9、10项数据，取自我校2020年《公共机构能源年报》）
    1、每天时长=3单元=上午+下午+晚上。
    2、占用国资成本合计=占用房屋租金+使用设备折旧费+电费+水费+供暖季燃气费。
    3、占用房屋租金=拟占用房屋使用面积×所在楼栋系数×所在楼栋单位建筑面积月租金÷30天×举办培训总单元数÷3单元。
    4、使用设备折旧费=拟使用设施价值×举办培训总单元数÷3单元÷设备最少平均折旧年数（6年）÷年天数（365天）。
    5、电费=参与培训学员人数×举办培训总单元数÷3单元×上年度人均日耗电金额。
    6、水费=参与培训学员人数×举办培训总单元数÷3单元×上年度人均日耗水金额。
    7、供暖季燃气费=参与培训学员人数×占用供暖季单元数÷3单元×上年度供暖季人均日耗气金额。（供暖季：当年11月15日-次年3月15日）
    8、上年度人均日耗电金额=上年度校园耗电金额（</t>
    </r>
    <r>
      <rPr>
        <b/>
        <sz val="10"/>
        <color rgb="FFFF0000"/>
        <rFont val="宋体"/>
        <family val="3"/>
        <charset val="134"/>
        <scheme val="minor"/>
      </rPr>
      <t>8794450</t>
    </r>
    <r>
      <rPr>
        <b/>
        <sz val="10"/>
        <color theme="1"/>
        <rFont val="宋体"/>
        <family val="3"/>
        <charset val="134"/>
        <scheme val="minor"/>
      </rPr>
      <t>元）÷上年度校园耗能总人数（</t>
    </r>
    <r>
      <rPr>
        <b/>
        <sz val="10"/>
        <color rgb="FFFF0000"/>
        <rFont val="宋体"/>
        <family val="3"/>
        <charset val="134"/>
        <scheme val="minor"/>
      </rPr>
      <t>16612</t>
    </r>
    <r>
      <rPr>
        <b/>
        <sz val="10"/>
        <color theme="1"/>
        <rFont val="宋体"/>
        <family val="3"/>
        <charset val="134"/>
        <scheme val="minor"/>
      </rPr>
      <t>人）÷年天数（365天）=1.45元。
    9、上年度人均日耗水金额=上年度校园耗水金额（</t>
    </r>
    <r>
      <rPr>
        <b/>
        <sz val="10"/>
        <color rgb="FFFF0000"/>
        <rFont val="宋体"/>
        <family val="3"/>
        <charset val="134"/>
        <scheme val="minor"/>
      </rPr>
      <t>1805640</t>
    </r>
    <r>
      <rPr>
        <b/>
        <sz val="10"/>
        <color theme="1"/>
        <rFont val="宋体"/>
        <family val="3"/>
        <charset val="134"/>
        <scheme val="minor"/>
      </rPr>
      <t>元）÷上年度校园耗能总人数（</t>
    </r>
    <r>
      <rPr>
        <b/>
        <sz val="10"/>
        <color rgb="FFFF0000"/>
        <rFont val="宋体"/>
        <family val="3"/>
        <charset val="134"/>
        <scheme val="minor"/>
      </rPr>
      <t>16612</t>
    </r>
    <r>
      <rPr>
        <b/>
        <sz val="10"/>
        <color theme="1"/>
        <rFont val="宋体"/>
        <family val="3"/>
        <charset val="134"/>
        <scheme val="minor"/>
      </rPr>
      <t>人）÷年天数（365天）=0.30元。
    10、上年度供暖季人均日耗气金额=上年度校园耗气金额（</t>
    </r>
    <r>
      <rPr>
        <b/>
        <sz val="10"/>
        <color rgb="FFFF0000"/>
        <rFont val="宋体"/>
        <family val="3"/>
        <charset val="134"/>
        <scheme val="minor"/>
      </rPr>
      <t>8928060</t>
    </r>
    <r>
      <rPr>
        <b/>
        <sz val="10"/>
        <color theme="1"/>
        <rFont val="宋体"/>
        <family val="3"/>
        <charset val="134"/>
        <scheme val="minor"/>
      </rPr>
      <t>元）÷上年度校园耗能总人数（</t>
    </r>
    <r>
      <rPr>
        <b/>
        <sz val="10"/>
        <color rgb="FFFF0000"/>
        <rFont val="宋体"/>
        <family val="3"/>
        <charset val="134"/>
        <scheme val="minor"/>
      </rPr>
      <t>16612</t>
    </r>
    <r>
      <rPr>
        <b/>
        <sz val="10"/>
        <color theme="1"/>
        <rFont val="宋体"/>
        <family val="3"/>
        <charset val="134"/>
        <scheme val="minor"/>
      </rPr>
      <t>人）÷供暖季天数（120天）=4.48元。
    11、本表由资产处负责依据“举办者提供培训数据”进行核算，盖章出具方为有效。</t>
    </r>
    <phoneticPr fontId="1" type="noConversion"/>
  </si>
  <si>
    <r>
      <t>自2021年</t>
    </r>
    <r>
      <rPr>
        <b/>
        <sz val="11"/>
        <color theme="4"/>
        <rFont val="宋体"/>
        <family val="3"/>
        <charset val="134"/>
        <scheme val="minor"/>
      </rPr>
      <t xml:space="preserve">   </t>
    </r>
    <r>
      <rPr>
        <b/>
        <sz val="11"/>
        <color theme="1"/>
        <rFont val="宋体"/>
        <family val="3"/>
        <charset val="134"/>
        <scheme val="minor"/>
      </rPr>
      <t>月    日起至2021年   月    日止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</si>
</sst>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0_);[Red]\(0.00\)"/>
    <numFmt numFmtId="178" formatCode="0.000_ "/>
    <numFmt numFmtId="179" formatCode="0_);[Red]\(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b/>
      <sz val="11"/>
      <color theme="4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0" fillId="0" borderId="0" xfId="0" applyAlignment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  <protection locked="0"/>
    </xf>
    <xf numFmtId="176" fontId="0" fillId="0" borderId="1" xfId="0" applyNumberFormat="1" applyFill="1" applyBorder="1" applyAlignment="1" applyProtection="1">
      <alignment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7" fontId="0" fillId="3" borderId="1" xfId="0" applyNumberFormat="1" applyFill="1" applyBorder="1" applyProtection="1">
      <alignment vertical="center"/>
      <protection locked="0"/>
    </xf>
    <xf numFmtId="178" fontId="2" fillId="3" borderId="1" xfId="0" applyNumberFormat="1" applyFont="1" applyFill="1" applyBorder="1" applyAlignment="1" applyProtection="1">
      <alignment horizontal="center" vertical="center"/>
      <protection locked="0"/>
    </xf>
    <xf numFmtId="176" fontId="2" fillId="3" borderId="1" xfId="0" applyNumberFormat="1" applyFont="1" applyFill="1" applyBorder="1" applyAlignment="1" applyProtection="1">
      <alignment horizontal="center" vertical="center"/>
      <protection locked="0"/>
    </xf>
    <xf numFmtId="179" fontId="0" fillId="4" borderId="1" xfId="0" applyNumberFormat="1" applyFill="1" applyBorder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N9" sqref="N9"/>
    </sheetView>
  </sheetViews>
  <sheetFormatPr defaultRowHeight="13.5"/>
  <cols>
    <col min="1" max="1" width="17.5" customWidth="1"/>
    <col min="2" max="2" width="9.25" customWidth="1"/>
    <col min="3" max="3" width="9.125" customWidth="1"/>
    <col min="4" max="4" width="9.625" customWidth="1"/>
    <col min="5" max="5" width="8.75" customWidth="1"/>
    <col min="6" max="7" width="9" customWidth="1"/>
    <col min="8" max="8" width="13.125" customWidth="1"/>
    <col min="9" max="9" width="17.375" customWidth="1"/>
    <col min="10" max="10" width="9.125" customWidth="1"/>
    <col min="11" max="11" width="12.625" customWidth="1"/>
    <col min="12" max="12" width="9.25" customWidth="1"/>
    <col min="15" max="15" width="9.625" bestFit="1" customWidth="1"/>
  </cols>
  <sheetData>
    <row r="1" spans="1:15" s="2" customFormat="1" ht="22.5">
      <c r="A1" s="39" t="s">
        <v>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</row>
    <row r="2" spans="1:15" ht="23.25" customHeight="1">
      <c r="A2" s="43" t="s">
        <v>23</v>
      </c>
      <c r="B2" s="43" t="s">
        <v>27</v>
      </c>
      <c r="C2" s="43" t="s">
        <v>5</v>
      </c>
      <c r="D2" s="43" t="s">
        <v>6</v>
      </c>
      <c r="E2" s="43" t="s">
        <v>7</v>
      </c>
      <c r="F2" s="43" t="s">
        <v>8</v>
      </c>
      <c r="G2" s="43" t="s">
        <v>9</v>
      </c>
      <c r="H2" s="43" t="s">
        <v>10</v>
      </c>
      <c r="I2" s="43" t="s">
        <v>14</v>
      </c>
      <c r="J2" s="35" t="s">
        <v>24</v>
      </c>
      <c r="K2" s="28"/>
      <c r="L2" s="43" t="s">
        <v>0</v>
      </c>
    </row>
    <row r="3" spans="1:15" s="1" customFormat="1" ht="35.25" customHeight="1">
      <c r="A3" s="44"/>
      <c r="B3" s="44"/>
      <c r="C3" s="44"/>
      <c r="D3" s="44"/>
      <c r="E3" s="44"/>
      <c r="F3" s="44"/>
      <c r="G3" s="44"/>
      <c r="H3" s="44"/>
      <c r="I3" s="44"/>
      <c r="J3" s="5" t="s">
        <v>4</v>
      </c>
      <c r="K3" s="5" t="s">
        <v>22</v>
      </c>
      <c r="L3" s="44"/>
    </row>
    <row r="4" spans="1:15" s="1" customFormat="1" ht="15" customHeight="1">
      <c r="A4" s="12" t="s">
        <v>16</v>
      </c>
      <c r="B4" s="41" t="s">
        <v>1</v>
      </c>
      <c r="C4" s="41"/>
      <c r="D4" s="41"/>
      <c r="E4" s="41"/>
      <c r="F4" s="41"/>
      <c r="G4" s="41"/>
      <c r="H4" s="42" t="s">
        <v>17</v>
      </c>
      <c r="I4" s="37"/>
      <c r="J4" s="42" t="s">
        <v>16</v>
      </c>
      <c r="K4" s="36"/>
      <c r="L4" s="37"/>
    </row>
    <row r="5" spans="1:15" ht="23.25" customHeight="1">
      <c r="A5" s="9"/>
      <c r="B5" s="10">
        <f>SUM(C5,D5,E5,F5,G5)</f>
        <v>0</v>
      </c>
      <c r="C5" s="10">
        <f>H5*B8*E8*J5/3/30</f>
        <v>0</v>
      </c>
      <c r="D5" s="10">
        <f>I5*J5/3/6/365</f>
        <v>0</v>
      </c>
      <c r="E5" s="10">
        <f>L5*J5/3*H8</f>
        <v>0</v>
      </c>
      <c r="F5" s="10">
        <f>L5*J5/3*J8</f>
        <v>0</v>
      </c>
      <c r="G5" s="10">
        <f>L5*K5/3*L8</f>
        <v>0</v>
      </c>
      <c r="H5" s="14"/>
      <c r="I5" s="14"/>
      <c r="J5" s="17"/>
      <c r="K5" s="17"/>
      <c r="L5" s="17"/>
    </row>
    <row r="6" spans="1:15" ht="31.5" customHeight="1">
      <c r="A6" s="8" t="s">
        <v>18</v>
      </c>
      <c r="B6" s="45"/>
      <c r="C6" s="46"/>
      <c r="D6" s="47" t="s">
        <v>26</v>
      </c>
      <c r="E6" s="28"/>
      <c r="F6" s="48"/>
      <c r="G6" s="49"/>
      <c r="H6" s="47" t="s">
        <v>25</v>
      </c>
      <c r="I6" s="50"/>
      <c r="J6" s="45"/>
      <c r="K6" s="51"/>
      <c r="L6" s="52"/>
    </row>
    <row r="7" spans="1:15" s="1" customFormat="1" ht="30" customHeight="1">
      <c r="A7" s="5" t="s">
        <v>19</v>
      </c>
      <c r="B7" s="35" t="s">
        <v>20</v>
      </c>
      <c r="C7" s="36"/>
      <c r="D7" s="36"/>
      <c r="E7" s="37"/>
      <c r="F7" s="27" t="s">
        <v>21</v>
      </c>
      <c r="G7" s="38"/>
      <c r="H7" s="37"/>
      <c r="I7" s="18" t="s">
        <v>35</v>
      </c>
      <c r="J7" s="19"/>
      <c r="K7" s="19"/>
      <c r="L7" s="20"/>
      <c r="O7" s="7"/>
    </row>
    <row r="8" spans="1:15" s="1" customFormat="1" ht="44.25" customHeight="1">
      <c r="A8" s="13" t="s">
        <v>15</v>
      </c>
      <c r="B8" s="15"/>
      <c r="C8" s="27" t="s">
        <v>28</v>
      </c>
      <c r="D8" s="28"/>
      <c r="E8" s="16"/>
      <c r="F8" s="27" t="s">
        <v>11</v>
      </c>
      <c r="G8" s="28"/>
      <c r="H8" s="11">
        <v>1.45</v>
      </c>
      <c r="I8" s="5" t="s">
        <v>12</v>
      </c>
      <c r="J8" s="11">
        <v>0.3</v>
      </c>
      <c r="K8" s="5" t="s">
        <v>13</v>
      </c>
      <c r="L8" s="11">
        <v>4.4800000000000004</v>
      </c>
    </row>
    <row r="9" spans="1:15" s="4" customFormat="1" ht="40.5" customHeight="1">
      <c r="A9" s="6" t="s">
        <v>2</v>
      </c>
      <c r="B9" s="29" t="s">
        <v>32</v>
      </c>
      <c r="C9" s="30"/>
      <c r="D9" s="30"/>
      <c r="E9" s="30"/>
      <c r="F9" s="30"/>
      <c r="G9" s="30"/>
      <c r="H9" s="30"/>
      <c r="I9" s="30"/>
      <c r="J9" s="30"/>
      <c r="K9" s="30"/>
      <c r="L9" s="31"/>
    </row>
    <row r="10" spans="1:15" s="4" customFormat="1" ht="48" customHeight="1">
      <c r="A10" s="5" t="s">
        <v>29</v>
      </c>
      <c r="B10" s="32" t="s">
        <v>31</v>
      </c>
      <c r="C10" s="33"/>
      <c r="D10" s="33"/>
      <c r="E10" s="33"/>
      <c r="F10" s="33"/>
      <c r="G10" s="33"/>
      <c r="H10" s="33"/>
      <c r="I10" s="33"/>
      <c r="J10" s="33"/>
      <c r="K10" s="33"/>
      <c r="L10" s="34"/>
    </row>
    <row r="11" spans="1:15" s="4" customFormat="1" ht="58.5" customHeight="1">
      <c r="A11" s="5" t="s">
        <v>3</v>
      </c>
      <c r="B11" s="24" t="s">
        <v>30</v>
      </c>
      <c r="C11" s="25"/>
      <c r="D11" s="25"/>
      <c r="E11" s="25"/>
      <c r="F11" s="25"/>
      <c r="G11" s="25"/>
      <c r="H11" s="25"/>
      <c r="I11" s="25"/>
      <c r="J11" s="25"/>
      <c r="K11" s="25"/>
      <c r="L11" s="26"/>
    </row>
    <row r="12" spans="1:15" s="3" customFormat="1" ht="147" customHeight="1">
      <c r="A12" s="21" t="s">
        <v>34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3"/>
    </row>
    <row r="13" spans="1:15" ht="151.5" customHeight="1"/>
    <row r="14" spans="1:15">
      <c r="D14">
        <f>8928060/16612/120</f>
        <v>4.4787202022634238</v>
      </c>
    </row>
  </sheetData>
  <sheetProtection password="C71F" sheet="1" objects="1" scenarios="1"/>
  <mergeCells count="29">
    <mergeCell ref="B6:C6"/>
    <mergeCell ref="D6:E6"/>
    <mergeCell ref="F6:G6"/>
    <mergeCell ref="H6:I6"/>
    <mergeCell ref="J6:L6"/>
    <mergeCell ref="A1:L1"/>
    <mergeCell ref="B4:G4"/>
    <mergeCell ref="J2:K2"/>
    <mergeCell ref="J4:L4"/>
    <mergeCell ref="E2:E3"/>
    <mergeCell ref="F2:F3"/>
    <mergeCell ref="G2:G3"/>
    <mergeCell ref="H2:H3"/>
    <mergeCell ref="A2:A3"/>
    <mergeCell ref="B2:B3"/>
    <mergeCell ref="I2:I3"/>
    <mergeCell ref="L2:L3"/>
    <mergeCell ref="C2:C3"/>
    <mergeCell ref="D2:D3"/>
    <mergeCell ref="H4:I4"/>
    <mergeCell ref="I7:L7"/>
    <mergeCell ref="A12:L12"/>
    <mergeCell ref="B11:L11"/>
    <mergeCell ref="C8:D8"/>
    <mergeCell ref="F8:G8"/>
    <mergeCell ref="B9:L9"/>
    <mergeCell ref="B10:L10"/>
    <mergeCell ref="B7:E7"/>
    <mergeCell ref="F7:H7"/>
  </mergeCells>
  <phoneticPr fontId="1" type="noConversion"/>
  <pageMargins left="0.70866141732283472" right="0.70866141732283472" top="0.55118110236220474" bottom="0.3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2021-09-28T01:39:13Z</dcterms:modified>
</cp:coreProperties>
</file>